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ati\ServiziAllaPersona\Progetti\Avviso DesTEENazione - Desideri in azione\Avviso pubblico_Comune\"/>
    </mc:Choice>
  </mc:AlternateContent>
  <xr:revisionPtr revIDLastSave="0" documentId="13_ncr:1_{26F1DAFD-1F00-48C7-A287-88B3D43DABAE}" xr6:coauthVersionLast="36" xr6:coauthVersionMax="36" xr10:uidLastSave="{00000000-0000-0000-0000-000000000000}"/>
  <bookViews>
    <workbookView xWindow="0" yWindow="0" windowWidth="28800" windowHeight="11625" xr2:uid="{4023FDE7-315F-4A6C-A995-231E54AB643B}"/>
  </bookViews>
  <sheets>
    <sheet name="All. C Avviso Comun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J15" i="1"/>
  <c r="J14" i="1"/>
  <c r="J12" i="1"/>
  <c r="J11" i="1"/>
  <c r="J8" i="1"/>
  <c r="J9" i="1"/>
  <c r="J7" i="1"/>
  <c r="J6" i="1"/>
  <c r="J5" i="1"/>
  <c r="N13" i="1" l="1"/>
  <c r="N10" i="1"/>
  <c r="N11" i="1" l="1"/>
  <c r="N7" i="1"/>
  <c r="N5" i="1"/>
  <c r="N17" i="1" l="1"/>
  <c r="P18" i="1"/>
  <c r="N16" i="1" l="1"/>
  <c r="P16" i="1" s="1"/>
  <c r="N15" i="1"/>
  <c r="P15" i="1" s="1"/>
  <c r="N14" i="1"/>
  <c r="P14" i="1" s="1"/>
  <c r="N12" i="1"/>
  <c r="P11" i="1" s="1"/>
  <c r="N9" i="1"/>
  <c r="N8" i="1"/>
  <c r="P7" i="1" s="1"/>
  <c r="N6" i="1"/>
  <c r="P5" i="1" s="1"/>
  <c r="N20" i="1" l="1"/>
  <c r="P20" i="1"/>
</calcChain>
</file>

<file path=xl/sharedStrings.xml><?xml version="1.0" encoding="utf-8"?>
<sst xmlns="http://schemas.openxmlformats.org/spreadsheetml/2006/main" count="121" uniqueCount="97">
  <si>
    <t xml:space="preserve">“DesTEENazione – Desideri in azione” per la costituzione di Spazi multifunzionali di esperienza per adolescenti sul territorio nazionale per l’erogazione di servizi integrati volti a promuovere, nei ragazzi e nelle ragazze, l’autonomia, la capacità di agire nei propri contesti di vita, la partecipazione e l’inclusione sociale </t>
  </si>
  <si>
    <t>Attività</t>
  </si>
  <si>
    <t>Tipologia interventi realizzabili</t>
  </si>
  <si>
    <t>Figura richiesta</t>
  </si>
  <si>
    <t>Modalità attuative</t>
  </si>
  <si>
    <t>Tipologia di costo</t>
  </si>
  <si>
    <t>Ore max per singola risorsa</t>
  </si>
  <si>
    <t>Ore max singola risorsa nel triennio</t>
  </si>
  <si>
    <t>N. risorse richieste</t>
  </si>
  <si>
    <t>Costo orario massimo  (+ iva se applicabile)</t>
  </si>
  <si>
    <t>TOTALE al netto di IVA</t>
  </si>
  <si>
    <t>TOTALE COMPLESSIVO</t>
  </si>
  <si>
    <t>linea 1 - Coordinamento del progetto</t>
  </si>
  <si>
    <r>
      <rPr>
        <sz val="5.5"/>
        <rFont val="Microsoft Sans Serif"/>
        <family val="2"/>
      </rPr>
      <t xml:space="preserve">1.2
</t>
    </r>
    <r>
      <rPr>
        <sz val="5.5"/>
        <rFont val="Microsoft Sans Serif"/>
        <family val="2"/>
      </rPr>
      <t>Coordinamento tecnico</t>
    </r>
  </si>
  <si>
    <r>
      <rPr>
        <sz val="5.5"/>
        <rFont val="Microsoft Sans Serif"/>
        <family val="2"/>
      </rPr>
      <t xml:space="preserve">I due coordinatori tecnici svolgono, nelle aree di competenza, funzioni di:
</t>
    </r>
    <r>
      <rPr>
        <sz val="5.5"/>
        <rFont val="Microsoft Sans Serif"/>
        <family val="2"/>
      </rPr>
      <t xml:space="preserve">• coordinamento organizzativo del personale;
</t>
    </r>
    <r>
      <rPr>
        <sz val="5.5"/>
        <rFont val="Microsoft Sans Serif"/>
        <family val="2"/>
      </rPr>
      <t xml:space="preserve">• programmazione, organizzazione e controllo delle attività;
</t>
    </r>
    <r>
      <rPr>
        <sz val="5.5"/>
        <rFont val="Microsoft Sans Serif"/>
        <family val="2"/>
      </rPr>
      <t xml:space="preserve">• monitoraggio delle presenze e supporto alla risoluzione di problemi specifici;
</t>
    </r>
    <r>
      <rPr>
        <sz val="5.5"/>
        <rFont val="Microsoft Sans Serif"/>
        <family val="2"/>
      </rPr>
      <t xml:space="preserve">• monitoraggio qualitativo e metodologico dei
</t>
    </r>
    <r>
      <rPr>
        <sz val="5.5"/>
        <rFont val="Microsoft Sans Serif"/>
        <family val="2"/>
      </rPr>
      <t xml:space="preserve">servizi;
</t>
    </r>
    <r>
      <rPr>
        <sz val="5.5"/>
        <rFont val="Microsoft Sans Serif"/>
        <family val="2"/>
      </rPr>
      <t xml:space="preserve">• garanzia del raggiungimento degli obiettivi;
</t>
    </r>
    <r>
      <rPr>
        <sz val="5.5"/>
        <rFont val="Microsoft Sans Serif"/>
        <family val="2"/>
      </rPr>
      <t xml:space="preserve">• documentazione e promozione delle attività dello spazio;
</t>
    </r>
    <r>
      <rPr>
        <sz val="5.5"/>
        <rFont val="Microsoft Sans Serif"/>
        <family val="2"/>
      </rPr>
      <t xml:space="preserve">• gestione territoriale dei patti educativi dei patti
</t>
    </r>
    <r>
      <rPr>
        <sz val="5.5"/>
        <rFont val="Microsoft Sans Serif"/>
        <family val="2"/>
      </rPr>
      <t>di comunità.</t>
    </r>
  </si>
  <si>
    <t>Coordinatore (Liv. E2)</t>
  </si>
  <si>
    <t>indicare una delle seguenti tipologie:
-Personale interno;
-Personale esterno;
-affidamento ai sensi del codice degli appalti;
-affidamenti ai sensi del Codice del terzo settore;
-prestazione d'opera;</t>
  </si>
  <si>
    <t>indicare una delle seguenti tipologie di costo:
- UCS (Personale interno);
- costo reale (Personale esterno, affidamento ai sensi del codice degli appalti, affidamenti ai sensi del Codice del terzo settore; prestazione d'opera);</t>
  </si>
  <si>
    <r>
      <rPr>
        <sz val="5.5"/>
        <rFont val="Microsoft Sans Serif"/>
        <family val="2"/>
      </rPr>
      <t xml:space="preserve">1.3 Gestione
</t>
    </r>
    <r>
      <rPr>
        <sz val="5.5"/>
        <rFont val="Microsoft Sans Serif"/>
        <family val="2"/>
      </rPr>
      <t>sorveglianza</t>
    </r>
  </si>
  <si>
    <r>
      <rPr>
        <sz val="5.5"/>
        <rFont val="Microsoft Sans Serif"/>
        <family val="2"/>
      </rPr>
      <t>gestione/portierato e presidio di sorveglianza.</t>
    </r>
  </si>
  <si>
    <r>
      <rPr>
        <sz val="5.5"/>
        <rFont val="Microsoft Sans Serif"/>
        <family val="2"/>
      </rPr>
      <t>Operatore (liv. A1)</t>
    </r>
  </si>
  <si>
    <t>Linea 2 - Aggregazione e accompagnamento soco-educativo ed educativa di strada</t>
  </si>
  <si>
    <t>2.1 Attività aggregative/socio-educative e educativa di strada</t>
  </si>
  <si>
    <r>
      <rPr>
        <sz val="5.5"/>
        <rFont val="Microsoft Sans Serif"/>
        <family val="2"/>
      </rPr>
      <t>2.1.a. Attività aggregative e socioeducative: attività di gioco/studio e laboratori</t>
    </r>
  </si>
  <si>
    <r>
      <rPr>
        <sz val="5.5"/>
        <rFont val="Microsoft Sans Serif"/>
        <family val="2"/>
      </rPr>
      <t>Educatore socio- pedagogico, operatore qualificato con funzioni socio
educative (liv. D2)</t>
    </r>
  </si>
  <si>
    <t>indicare una delle seguenti tipologie:
-Personale interno;
-Personale esterno;
-affidamento ai sensi del codice degli appalti
-affidamenti ai sensi del Codice del terzo settore
-prestazione d'opera;</t>
  </si>
  <si>
    <r>
      <rPr>
        <sz val="5.5"/>
        <rFont val="Microsoft Sans Serif"/>
        <family val="2"/>
      </rPr>
      <t>2.1.b. Educativa di strada: attività di ascolto, valorizzazione competenze, organizzazione eventi, peer education</t>
    </r>
  </si>
  <si>
    <t>indicare una delle seguenti tipologie:
'-Personale interno;
-Personale esterno;
-affidamento ai sensi del codice degli appalti
-affidamenti ai sensi del Codice del terzo settore
-prestazione d'opera;</t>
  </si>
  <si>
    <r>
      <rPr>
        <sz val="5.5"/>
        <rFont val="Microsoft Sans Serif"/>
        <family val="2"/>
      </rPr>
      <t>2.2 Patti educativi di comunità - Get up</t>
    </r>
  </si>
  <si>
    <r>
      <rPr>
        <sz val="5.5"/>
        <rFont val="Microsoft Sans Serif"/>
        <family val="2"/>
      </rPr>
      <t>Attività extrascolastica aggregativa e socio - educativa</t>
    </r>
  </si>
  <si>
    <r>
      <rPr>
        <sz val="5.5"/>
        <rFont val="Microsoft Sans Serif"/>
        <family val="2"/>
      </rPr>
      <t>2.2 bis Spese per progetti Get up</t>
    </r>
  </si>
  <si>
    <t>indicare una delle seguenti tipologie:
-Personale esterno;
-affidamento ai sensi del codice degli appalti
-affidamenti ai sensi del Codice del terzo settore
-prestazione d'opera;
-acquisto di beni e/o servizi;</t>
  </si>
  <si>
    <t>indicare una delle seguenti tipologie di costo:
- costo reale (Personale esterno, affidamento ai sensi del codice degli appalti, affidamenti ai sensi del Codice del terzo settore; prestazione d'opera, acquisto di beni e/o servizi);</t>
  </si>
  <si>
    <r>
      <rPr>
        <sz val="5.5"/>
        <rFont val="Microsoft Sans Serif"/>
        <family val="2"/>
      </rPr>
      <t>25.000 € (Contributo annuo massimo erogabile)</t>
    </r>
  </si>
  <si>
    <t>Linea 3 - Azioni educative per la prevenzione dell'abbandono scolastico</t>
  </si>
  <si>
    <t>3.1
Accompagnamento formazione-
lavoro</t>
  </si>
  <si>
    <r>
      <rPr>
        <sz val="5.5"/>
        <rFont val="Microsoft Sans Serif"/>
        <family val="2"/>
      </rPr>
      <t>Supporto ed accompagnamento socioeducativo, formazione, certificazione delle competenze</t>
    </r>
  </si>
  <si>
    <r>
      <rPr>
        <sz val="5.5"/>
        <rFont val="Microsoft Sans Serif"/>
        <family val="2"/>
      </rPr>
      <t xml:space="preserve">Educatore socio- pedagogico, operatore qualificato con funzioni socio
</t>
    </r>
    <r>
      <rPr>
        <sz val="5.5"/>
        <rFont val="Microsoft Sans Serif"/>
        <family val="2"/>
      </rPr>
      <t>educative (liv. D2)</t>
    </r>
  </si>
  <si>
    <t>indicare una delle seguenti tipologie:
-Personale interno;
-Personale esterno;
-affidamento ai sensi del codice degli appalti;
-affidamenti ai sensi del Codice del terzo settore;
-prestazione d'opera</t>
  </si>
  <si>
    <t>indicare una delle seguenti tipologie di costo:
- UCS (Personale interno);
- costo reale (Personale esterno,affidamento ai sensi del codice degli appalti,affidamenti ai sensi del Codice del terzo settore);</t>
  </si>
  <si>
    <r>
      <rPr>
        <sz val="5.5"/>
        <rFont val="Microsoft Sans Serif"/>
        <family val="2"/>
      </rPr>
      <t>3.2 Formazione mestieri</t>
    </r>
  </si>
  <si>
    <r>
      <rPr>
        <sz val="5.5"/>
        <rFont val="Microsoft Sans Serif"/>
        <family val="2"/>
      </rPr>
      <t>Attività formativa, certificazione competenze</t>
    </r>
  </si>
  <si>
    <r>
      <rPr>
        <sz val="5.5"/>
        <rFont val="Microsoft Sans Serif"/>
        <family val="2"/>
      </rPr>
      <t xml:space="preserve">Professionisti/esperti nei differenti mestieri con esperienza almeno triennale nel proprio
</t>
    </r>
    <r>
      <rPr>
        <sz val="5.5"/>
        <rFont val="Microsoft Sans Serif"/>
        <family val="2"/>
      </rPr>
      <t>settore/materia</t>
    </r>
  </si>
  <si>
    <r>
      <rPr>
        <sz val="5.5"/>
        <rFont val="Microsoft Sans Serif"/>
        <family val="2"/>
      </rPr>
      <t xml:space="preserve">4.1
</t>
    </r>
    <r>
      <rPr>
        <sz val="5.5"/>
        <rFont val="Microsoft Sans Serif"/>
        <family val="2"/>
      </rPr>
      <t>Accoglienza, dialogo e sostegno genitori</t>
    </r>
  </si>
  <si>
    <t>Supporto psicologico individuale e di gruppo; attività di informazione e sensibilizzazione</t>
  </si>
  <si>
    <r>
      <rPr>
        <sz val="5.5"/>
        <rFont val="Microsoft Sans Serif"/>
        <family val="2"/>
      </rPr>
      <t>psicologo/a (Liv. E2)</t>
    </r>
  </si>
  <si>
    <r>
      <rPr>
        <sz val="7.5"/>
        <rFont val="Microsoft Sans Serif"/>
        <family val="2"/>
      </rPr>
      <t xml:space="preserve">Linea 5 - Accompagnamento psicologico ragazzi e promozione
</t>
    </r>
    <r>
      <rPr>
        <sz val="7.5"/>
        <rFont val="Microsoft Sans Serif"/>
        <family val="2"/>
      </rPr>
      <t>dell'intelligenza emotiva</t>
    </r>
  </si>
  <si>
    <r>
      <rPr>
        <sz val="5.5"/>
        <rFont val="Microsoft Sans Serif"/>
        <family val="2"/>
      </rPr>
      <t xml:space="preserve">Supporto psicologico individuale e di gruppo; attività di informazione, sensibilizzazione e laboratoriale per favorire lo sviluppo
</t>
    </r>
    <r>
      <rPr>
        <sz val="5.5"/>
        <rFont val="Microsoft Sans Serif"/>
        <family val="2"/>
      </rPr>
      <t>dell’intelligenza emotiva</t>
    </r>
  </si>
  <si>
    <r>
      <rPr>
        <sz val="7.5"/>
        <rFont val="Microsoft Sans Serif"/>
        <family val="2"/>
      </rPr>
      <t>Linea 6 - Titocini di</t>
    </r>
    <r>
      <rPr>
        <sz val="7.5"/>
        <rFont val="Microsoft Sans Serif"/>
        <family val="2"/>
      </rPr>
      <t xml:space="preserve"> inclusione</t>
    </r>
  </si>
  <si>
    <r>
      <rPr>
        <sz val="5.5"/>
        <rFont val="Microsoft Sans Serif"/>
        <family val="2"/>
      </rPr>
      <t xml:space="preserve">6.1
</t>
    </r>
    <r>
      <rPr>
        <sz val="5.5"/>
        <rFont val="Microsoft Sans Serif"/>
        <family val="2"/>
      </rPr>
      <t>Organizzazione e tutoraggio</t>
    </r>
  </si>
  <si>
    <r>
      <rPr>
        <sz val="5.5"/>
        <rFont val="Microsoft Sans Serif"/>
        <family val="2"/>
      </rPr>
      <t>Attività formativa/informativa, monitoraggio intervento, monitoraggio valutativo</t>
    </r>
  </si>
  <si>
    <r>
      <rPr>
        <sz val="5.5"/>
        <rFont val="Microsoft Sans Serif"/>
        <family val="2"/>
      </rPr>
      <t>Operatore sociale (liv. D2)</t>
    </r>
  </si>
  <si>
    <r>
      <rPr>
        <sz val="5.5"/>
        <rFont val="Microsoft Sans Serif"/>
        <family val="2"/>
      </rPr>
      <t>6.2 Indennità di tirocinio</t>
    </r>
  </si>
  <si>
    <r>
      <rPr>
        <sz val="5.5"/>
        <rFont val="Microsoft Sans Serif"/>
        <family val="2"/>
      </rPr>
      <t>Durata max 8 mesi</t>
    </r>
  </si>
  <si>
    <r>
      <rPr>
        <sz val="5.5"/>
        <rFont val="Microsoft Sans Serif"/>
        <family val="2"/>
      </rPr>
      <t xml:space="preserve">Costo mensile
</t>
    </r>
    <r>
      <rPr>
        <sz val="5.5"/>
        <rFont val="Microsoft Sans Serif"/>
        <family val="2"/>
      </rPr>
      <t xml:space="preserve">variabile a seconda della normativa
</t>
    </r>
    <r>
      <rPr>
        <sz val="5.5"/>
        <rFont val="Microsoft Sans Serif"/>
        <family val="2"/>
      </rPr>
      <t>regionale</t>
    </r>
  </si>
  <si>
    <t xml:space="preserve">
- Indennità di tirocinio;</t>
  </si>
  <si>
    <t xml:space="preserve">
- costo reale (Indennità di tirocinio);</t>
  </si>
  <si>
    <r>
      <rPr>
        <sz val="5.5"/>
        <rFont val="Microsoft Sans Serif"/>
        <family val="2"/>
      </rPr>
      <t>100.000 € (Contributo annuo massimo erogabile)</t>
    </r>
  </si>
  <si>
    <t>TOTALE</t>
  </si>
  <si>
    <t>5.1
Accompagnamento psicologico ragazzi</t>
  </si>
  <si>
    <t>Linea 7 - Allestimento dello spazio multifunzionale di esperienza</t>
  </si>
  <si>
    <t>7.1
Spese attrezzature
Spazi multifunzionali di esperienza</t>
  </si>
  <si>
    <t>Attrezzature/arredi per allestimento locali</t>
  </si>
  <si>
    <t>insert tipologia :
- Acquisto di beni e/o servizi</t>
  </si>
  <si>
    <t>insert tipo costo:
- costo reale (Acquisito di beni e/o servizi);</t>
  </si>
  <si>
    <t>Allegato C</t>
  </si>
  <si>
    <t>120.000 € (Contributo annuo massimo erogabile)</t>
  </si>
  <si>
    <t>Materiali, beni di consumo, risorse umane,
organizzazione eventi</t>
  </si>
  <si>
    <t>Ore effettive per singola risorsa *</t>
  </si>
  <si>
    <t>Ore effettive singola risorsa nel triennio*</t>
  </si>
  <si>
    <t>Costo orario effettivo (+ iva se applicabile)*</t>
  </si>
  <si>
    <t>IVA (se applicabile)*</t>
  </si>
  <si>
    <t>* Inserire i dati proposti dall'ETS (nei limiti dei massimali indicati) nelle colonne con i titoli evidenziati in giallo</t>
  </si>
  <si>
    <r>
      <rPr>
        <sz val="5.5"/>
        <rFont val="Microsoft Sans Serif"/>
        <family val="2"/>
      </rPr>
      <t>Spese materiale</t>
    </r>
  </si>
  <si>
    <r>
      <rPr>
        <sz val="5.5"/>
        <rFont val="Microsoft Sans Serif"/>
        <family val="2"/>
      </rPr>
      <t xml:space="preserve">Materiali e beni di
</t>
    </r>
    <r>
      <rPr>
        <sz val="5.5"/>
        <rFont val="Microsoft Sans Serif"/>
        <family val="2"/>
      </rPr>
      <t>consumo</t>
    </r>
  </si>
  <si>
    <r>
      <rPr>
        <sz val="5.5"/>
        <rFont val="Microsoft Sans Serif"/>
        <family val="2"/>
      </rPr>
      <t>10.000 € (Contributo annuo massimo erogabile)</t>
    </r>
  </si>
  <si>
    <t>Massimali costo</t>
  </si>
  <si>
    <t>Per le figure richieste dall’attività, si applicano i seguenti massimali di costo:</t>
  </si>
  <si>
    <t>-    risorse interne ATS: UCS di cui al decreto prot. n. 41/0000015 del 29/01/2024 allegato al presente avviso;</t>
  </si>
  <si>
    <t>-    risorse esterne ATS:</t>
  </si>
  <si>
    <t>-          per il coordinatore, massimo 25,7 euro + IVA se applicabile;</t>
  </si>
  <si>
    <t>-          per il coordinatore tecnico, massimo 23,8 euro + IVA se applicabile;</t>
  </si>
  <si>
    <t>-          per l’operatore del servizio portierato/sorveglianza, massimo 17,6 euro + IVA se applicabile;</t>
  </si>
  <si>
    <t>-          per il coordinatore tecnico, massimo 25,17 euro + IVA se applicabile e non recuperabile;</t>
  </si>
  <si>
    <t>-          per l’operatore del servizio portierato/sorveglianza, massimo 16,28 euro + IVA se applicabile e non recuperabile.</t>
  </si>
  <si>
    <t>-    risorse interne ATS: UCS di cui al decreto n. 41/0000015 del 29/01/2024 allegato al presente avviso.</t>
  </si>
  <si>
    <t>- educatore/operatore qualificato, massimo 23,8 euro + IVA se applicabile.</t>
  </si>
  <si>
    <t>- educatore/operatore qualificato, massimo 20,95 euro + IVA se applicabile e non recuperabile.</t>
  </si>
  <si>
    <t>1.  prestazione d’opera (affidamento a persona fisica) - massimali previsti dalla Circolare 2/2009 del Ministero del Lavoro, della Salute e delle Politiche Sociali, con i seguenti massimali costo orario:</t>
  </si>
  <si>
    <t>2.  affidamenti ai sensi del Codice del terzo settore, nel rispetto dei massimali previsti per gli operatori economici;</t>
  </si>
  <si>
    <t>3.  operatori economici (affidamento ai sensi del codice degli appalti):</t>
  </si>
  <si>
    <t>3.1  personale interno ed esterno dell’operatore economico - massimali previsti dal DD n. 7 del 2020 del Ministero del Lavoro e delle Politiche Sociali per il contratto delle cooperative sociali3:</t>
  </si>
  <si>
    <t>2.  affidamenti ai sensi del Codice del terzo settore, nel rispetto dei massimali previsti per gli operatori economici.</t>
  </si>
  <si>
    <t>3.1  personale interno ed esterno dell’operatore economico - massimali previsti dal DD n. 7 del 2020 del Ministero del Lavoro e delle Politiche Sociali per il contratto delle cooperative sociali:</t>
  </si>
  <si>
    <t>3.3 Materiale</t>
  </si>
  <si>
    <t>Linea 4 - Accompagnamento e supporto alle figure genitoriali</t>
  </si>
  <si>
    <t>Piano finanziario proposto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</si>
</sst>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164" formatCode="0.00\ \€"/>
    <numFmt numFmtId="165" formatCode="#,##0.00\ \€"/>
    <numFmt numFmtId="166" formatCode="#,##0.00\ &quot;€&quot;"/>
  </numFmts>
  <fonts count="11" x14ac:knownFonts="1">
    <font>
      <sz val="10"/>
      <color rgb="FF000000"/>
      <name val="Times New Roman"/>
      <family val="1"/>
    </font>
    <font>
      <sz val="10"/>
      <color rgb="FF000000"/>
      <name val="Times New Roman"/>
      <charset val="204"/>
    </font>
    <font>
      <b/>
      <sz val="5.5"/>
      <name val="Microsoft Sans Serif"/>
      <family val="2"/>
    </font>
    <font>
      <b/>
      <sz val="5.5"/>
      <color rgb="FF000000"/>
      <name val="Microsoft Sans Serif"/>
      <family val="2"/>
    </font>
    <font>
      <sz val="7.5"/>
      <name val="Microsoft Sans Serif"/>
      <family val="2"/>
    </font>
    <font>
      <sz val="5.5"/>
      <name val="Microsoft Sans Serif"/>
      <family val="2"/>
    </font>
    <font>
      <sz val="5.5"/>
      <color rgb="FF000000"/>
      <name val="Microsoft Sans Serif"/>
      <family val="2"/>
    </font>
    <font>
      <b/>
      <sz val="12"/>
      <name val="Microsoft Sans Serif"/>
      <family val="2"/>
    </font>
    <font>
      <b/>
      <sz val="9"/>
      <name val="Microsoft Sans Serif"/>
      <family val="2"/>
    </font>
    <font>
      <sz val="8"/>
      <color rgb="FF000000"/>
      <name val="Microsoft Sans Serif"/>
      <family val="2"/>
    </font>
    <font>
      <sz val="6.5"/>
      <color rgb="FF000000"/>
      <name val="Microsoft Sans Serif"/>
      <family val="2"/>
    </font>
  </fonts>
  <fills count="2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CEEF"/>
      </patternFill>
    </fill>
    <fill>
      <patternFill patternType="solid">
        <fgColor rgb="FFF5D7E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BF1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FBFDA"/>
        <bgColor indexed="64"/>
      </patternFill>
    </fill>
    <fill>
      <patternFill patternType="solid">
        <fgColor rgb="FFFFDD71"/>
        <bgColor indexed="64"/>
      </patternFill>
    </fill>
    <fill>
      <patternFill patternType="solid">
        <fgColor rgb="FFCAD9EE"/>
        <bgColor indexed="64"/>
      </patternFill>
    </fill>
    <fill>
      <patternFill patternType="solid">
        <fgColor rgb="FFCDD9EF"/>
        <bgColor indexed="64"/>
      </patternFill>
    </fill>
    <fill>
      <patternFill patternType="solid">
        <fgColor rgb="FFBCCFEA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/>
      <bottom style="thin">
        <color rgb="FFA6A6A6"/>
      </bottom>
      <diagonal/>
    </border>
  </borders>
  <cellStyleXfs count="2">
    <xf numFmtId="0" fontId="0" fillId="0" borderId="0"/>
    <xf numFmtId="0" fontId="1" fillId="0" borderId="0"/>
  </cellStyleXfs>
  <cellXfs count="153">
    <xf numFmtId="0" fontId="0" fillId="0" borderId="0" xfId="0"/>
    <xf numFmtId="0" fontId="0" fillId="0" borderId="0" xfId="0" applyFill="1" applyBorder="1" applyAlignment="1">
      <alignment horizontal="left" vertical="top"/>
    </xf>
    <xf numFmtId="0" fontId="1" fillId="0" borderId="0" xfId="1" applyFill="1" applyBorder="1" applyAlignment="1">
      <alignment horizontal="left" vertical="top"/>
    </xf>
    <xf numFmtId="0" fontId="2" fillId="2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0" fillId="6" borderId="9" xfId="0" applyFill="1" applyBorder="1" applyAlignment="1">
      <alignment horizontal="left" vertical="center" wrapText="1"/>
    </xf>
    <xf numFmtId="0" fontId="0" fillId="6" borderId="10" xfId="0" applyFill="1" applyBorder="1" applyAlignment="1">
      <alignment horizontal="left" vertical="center" wrapText="1"/>
    </xf>
    <xf numFmtId="0" fontId="5" fillId="6" borderId="10" xfId="0" applyFont="1" applyFill="1" applyBorder="1" applyAlignment="1">
      <alignment horizontal="left" vertical="center" wrapText="1"/>
    </xf>
    <xf numFmtId="1" fontId="6" fillId="6" borderId="10" xfId="0" applyNumberFormat="1" applyFont="1" applyFill="1" applyBorder="1" applyAlignment="1">
      <alignment horizontal="center" vertical="center" shrinkToFit="1"/>
    </xf>
    <xf numFmtId="164" fontId="6" fillId="6" borderId="10" xfId="0" applyNumberFormat="1" applyFont="1" applyFill="1" applyBorder="1" applyAlignment="1">
      <alignment horizontal="center" vertical="center" shrinkToFit="1"/>
    </xf>
    <xf numFmtId="165" fontId="6" fillId="6" borderId="12" xfId="0" applyNumberFormat="1" applyFont="1" applyFill="1" applyBorder="1" applyAlignment="1">
      <alignment horizontal="center" vertical="center" shrinkToFit="1"/>
    </xf>
    <xf numFmtId="165" fontId="6" fillId="6" borderId="13" xfId="0" applyNumberFormat="1" applyFont="1" applyFill="1" applyBorder="1" applyAlignment="1">
      <alignment horizontal="center" vertical="center" shrinkToFit="1"/>
    </xf>
    <xf numFmtId="165" fontId="6" fillId="6" borderId="11" xfId="0" applyNumberFormat="1" applyFont="1" applyFill="1" applyBorder="1" applyAlignment="1">
      <alignment horizontal="center" vertical="center" shrinkToFit="1"/>
    </xf>
    <xf numFmtId="165" fontId="6" fillId="6" borderId="7" xfId="0" applyNumberFormat="1" applyFont="1" applyFill="1" applyBorder="1" applyAlignment="1">
      <alignment horizontal="center" vertical="center" shrinkToFit="1"/>
    </xf>
    <xf numFmtId="0" fontId="5" fillId="8" borderId="10" xfId="0" applyFont="1" applyFill="1" applyBorder="1" applyAlignment="1">
      <alignment horizontal="left" vertical="center" wrapText="1"/>
    </xf>
    <xf numFmtId="0" fontId="6" fillId="8" borderId="10" xfId="0" applyFont="1" applyFill="1" applyBorder="1" applyAlignment="1">
      <alignment horizontal="left" vertical="center" wrapText="1"/>
    </xf>
    <xf numFmtId="1" fontId="6" fillId="8" borderId="10" xfId="0" applyNumberFormat="1" applyFont="1" applyFill="1" applyBorder="1" applyAlignment="1">
      <alignment horizontal="center" vertical="center" shrinkToFit="1"/>
    </xf>
    <xf numFmtId="164" fontId="6" fillId="8" borderId="10" xfId="0" applyNumberFormat="1" applyFont="1" applyFill="1" applyBorder="1" applyAlignment="1">
      <alignment horizontal="center" vertical="center" shrinkToFit="1"/>
    </xf>
    <xf numFmtId="164" fontId="6" fillId="8" borderId="11" xfId="0" applyNumberFormat="1" applyFont="1" applyFill="1" applyBorder="1" applyAlignment="1">
      <alignment horizontal="center" vertical="center" shrinkToFit="1"/>
    </xf>
    <xf numFmtId="165" fontId="6" fillId="8" borderId="7" xfId="0" applyNumberFormat="1" applyFont="1" applyFill="1" applyBorder="1" applyAlignment="1">
      <alignment horizontal="center" vertical="center" shrinkToFit="1"/>
    </xf>
    <xf numFmtId="0" fontId="6" fillId="8" borderId="11" xfId="0" applyFont="1" applyFill="1" applyBorder="1" applyAlignment="1">
      <alignment horizontal="left" vertical="center" wrapText="1"/>
    </xf>
    <xf numFmtId="165" fontId="6" fillId="8" borderId="11" xfId="0" applyNumberFormat="1" applyFont="1" applyFill="1" applyBorder="1" applyAlignment="1">
      <alignment horizontal="center" vertical="center" shrinkToFit="1"/>
    </xf>
    <xf numFmtId="0" fontId="5" fillId="10" borderId="7" xfId="0" applyFont="1" applyFill="1" applyBorder="1" applyAlignment="1">
      <alignment horizontal="left" vertical="center" wrapText="1"/>
    </xf>
    <xf numFmtId="0" fontId="5" fillId="10" borderId="9" xfId="0" applyFont="1" applyFill="1" applyBorder="1" applyAlignment="1">
      <alignment horizontal="left" vertical="center" wrapText="1"/>
    </xf>
    <xf numFmtId="0" fontId="0" fillId="10" borderId="10" xfId="0" applyFill="1" applyBorder="1" applyAlignment="1">
      <alignment horizontal="left" vertical="center" wrapText="1"/>
    </xf>
    <xf numFmtId="0" fontId="5" fillId="10" borderId="10" xfId="0" applyFont="1" applyFill="1" applyBorder="1" applyAlignment="1">
      <alignment horizontal="left" vertical="center" wrapText="1"/>
    </xf>
    <xf numFmtId="1" fontId="6" fillId="10" borderId="10" xfId="0" applyNumberFormat="1" applyFont="1" applyFill="1" applyBorder="1" applyAlignment="1">
      <alignment horizontal="center" vertical="center" shrinkToFit="1"/>
    </xf>
    <xf numFmtId="164" fontId="6" fillId="10" borderId="10" xfId="0" applyNumberFormat="1" applyFont="1" applyFill="1" applyBorder="1" applyAlignment="1">
      <alignment horizontal="center" vertical="center" shrinkToFit="1"/>
    </xf>
    <xf numFmtId="164" fontId="6" fillId="10" borderId="11" xfId="0" applyNumberFormat="1" applyFont="1" applyFill="1" applyBorder="1" applyAlignment="1">
      <alignment horizontal="center" vertical="center" shrinkToFit="1"/>
    </xf>
    <xf numFmtId="165" fontId="6" fillId="10" borderId="7" xfId="0" applyNumberFormat="1" applyFont="1" applyFill="1" applyBorder="1" applyAlignment="1">
      <alignment horizontal="center" vertical="center" shrinkToFit="1"/>
    </xf>
    <xf numFmtId="0" fontId="0" fillId="12" borderId="10" xfId="0" applyFill="1" applyBorder="1" applyAlignment="1">
      <alignment horizontal="left" vertical="center" wrapText="1"/>
    </xf>
    <xf numFmtId="0" fontId="5" fillId="12" borderId="10" xfId="0" applyFont="1" applyFill="1" applyBorder="1" applyAlignment="1">
      <alignment horizontal="left" vertical="center" wrapText="1"/>
    </xf>
    <xf numFmtId="1" fontId="6" fillId="12" borderId="10" xfId="0" applyNumberFormat="1" applyFont="1" applyFill="1" applyBorder="1" applyAlignment="1">
      <alignment horizontal="center" vertical="center" shrinkToFit="1"/>
    </xf>
    <xf numFmtId="164" fontId="6" fillId="12" borderId="10" xfId="0" applyNumberFormat="1" applyFont="1" applyFill="1" applyBorder="1" applyAlignment="1">
      <alignment horizontal="center" vertical="center" shrinkToFit="1"/>
    </xf>
    <xf numFmtId="164" fontId="6" fillId="12" borderId="11" xfId="0" applyNumberFormat="1" applyFont="1" applyFill="1" applyBorder="1" applyAlignment="1">
      <alignment horizontal="center" vertical="center" shrinkToFit="1"/>
    </xf>
    <xf numFmtId="165" fontId="6" fillId="12" borderId="7" xfId="0" applyNumberFormat="1" applyFont="1" applyFill="1" applyBorder="1" applyAlignment="1">
      <alignment horizontal="center" vertical="center" shrinkToFit="1"/>
    </xf>
    <xf numFmtId="0" fontId="0" fillId="6" borderId="7" xfId="0" applyFill="1" applyBorder="1" applyAlignment="1">
      <alignment horizontal="center" vertical="center" textRotation="90" wrapText="1"/>
    </xf>
    <xf numFmtId="0" fontId="0" fillId="13" borderId="10" xfId="0" applyFill="1" applyBorder="1" applyAlignment="1">
      <alignment horizontal="left" vertical="center" wrapText="1"/>
    </xf>
    <xf numFmtId="0" fontId="5" fillId="13" borderId="10" xfId="0" applyFont="1" applyFill="1" applyBorder="1" applyAlignment="1">
      <alignment horizontal="left" vertical="center" wrapText="1"/>
    </xf>
    <xf numFmtId="0" fontId="5" fillId="13" borderId="16" xfId="0" applyFont="1" applyFill="1" applyBorder="1" applyAlignment="1">
      <alignment horizontal="left" vertical="center" wrapText="1"/>
    </xf>
    <xf numFmtId="1" fontId="6" fillId="13" borderId="10" xfId="0" applyNumberFormat="1" applyFont="1" applyFill="1" applyBorder="1" applyAlignment="1">
      <alignment horizontal="center" vertical="center" shrinkToFit="1"/>
    </xf>
    <xf numFmtId="164" fontId="6" fillId="13" borderId="10" xfId="0" applyNumberFormat="1" applyFont="1" applyFill="1" applyBorder="1" applyAlignment="1">
      <alignment horizontal="center" vertical="center" shrinkToFit="1"/>
    </xf>
    <xf numFmtId="164" fontId="6" fillId="13" borderId="11" xfId="0" applyNumberFormat="1" applyFont="1" applyFill="1" applyBorder="1" applyAlignment="1">
      <alignment horizontal="center" vertical="center" shrinkToFit="1"/>
    </xf>
    <xf numFmtId="165" fontId="6" fillId="13" borderId="7" xfId="0" applyNumberFormat="1" applyFont="1" applyFill="1" applyBorder="1" applyAlignment="1">
      <alignment horizontal="center" vertical="center" shrinkToFit="1"/>
    </xf>
    <xf numFmtId="0" fontId="0" fillId="5" borderId="9" xfId="0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5" fillId="5" borderId="18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1" fontId="6" fillId="5" borderId="16" xfId="0" applyNumberFormat="1" applyFont="1" applyFill="1" applyBorder="1" applyAlignment="1">
      <alignment horizontal="center" vertical="center" shrinkToFit="1"/>
    </xf>
    <xf numFmtId="164" fontId="6" fillId="5" borderId="16" xfId="0" applyNumberFormat="1" applyFont="1" applyFill="1" applyBorder="1" applyAlignment="1">
      <alignment horizontal="center" vertical="center" shrinkToFit="1"/>
    </xf>
    <xf numFmtId="164" fontId="6" fillId="5" borderId="18" xfId="0" applyNumberFormat="1" applyFont="1" applyFill="1" applyBorder="1" applyAlignment="1">
      <alignment horizontal="center" vertical="center" shrinkToFit="1"/>
    </xf>
    <xf numFmtId="165" fontId="6" fillId="5" borderId="8" xfId="0" applyNumberFormat="1" applyFont="1" applyFill="1" applyBorder="1" applyAlignment="1">
      <alignment horizontal="center" vertical="center" shrinkToFit="1"/>
    </xf>
    <xf numFmtId="0" fontId="5" fillId="5" borderId="19" xfId="0" applyFont="1" applyFill="1" applyBorder="1" applyAlignment="1">
      <alignment horizontal="left" vertical="center" wrapText="1"/>
    </xf>
    <xf numFmtId="0" fontId="0" fillId="5" borderId="8" xfId="0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20" xfId="0" applyFont="1" applyFill="1" applyBorder="1" applyAlignment="1">
      <alignment horizontal="left" vertical="center" wrapText="1"/>
    </xf>
    <xf numFmtId="165" fontId="6" fillId="5" borderId="7" xfId="0" applyNumberFormat="1" applyFont="1" applyFill="1" applyBorder="1" applyAlignment="1">
      <alignment horizontal="center" vertical="center" shrinkToFit="1"/>
    </xf>
    <xf numFmtId="0" fontId="2" fillId="15" borderId="2" xfId="0" applyFont="1" applyFill="1" applyBorder="1" applyAlignment="1">
      <alignment horizontal="right" vertical="top" wrapText="1"/>
    </xf>
    <xf numFmtId="165" fontId="3" fillId="16" borderId="22" xfId="0" applyNumberFormat="1" applyFont="1" applyFill="1" applyBorder="1" applyAlignment="1">
      <alignment horizontal="center" vertical="top" shrinkToFit="1"/>
    </xf>
    <xf numFmtId="165" fontId="3" fillId="16" borderId="2" xfId="0" applyNumberFormat="1" applyFont="1" applyFill="1" applyBorder="1" applyAlignment="1">
      <alignment horizontal="center" vertical="top" shrinkToFit="1"/>
    </xf>
    <xf numFmtId="165" fontId="3" fillId="16" borderId="7" xfId="0" applyNumberFormat="1" applyFont="1" applyFill="1" applyBorder="1" applyAlignment="1">
      <alignment horizontal="center" vertical="top" shrinkToFit="1"/>
    </xf>
    <xf numFmtId="0" fontId="0" fillId="0" borderId="2" xfId="0" applyFill="1" applyBorder="1" applyAlignment="1">
      <alignment horizontal="left" vertical="top"/>
    </xf>
    <xf numFmtId="0" fontId="5" fillId="13" borderId="9" xfId="0" applyFont="1" applyFill="1" applyBorder="1" applyAlignment="1">
      <alignment horizontal="left" vertical="center" wrapText="1"/>
    </xf>
    <xf numFmtId="8" fontId="5" fillId="10" borderId="7" xfId="0" applyNumberFormat="1" applyFont="1" applyFill="1" applyBorder="1" applyAlignment="1">
      <alignment horizontal="center" vertical="center" wrapText="1"/>
    </xf>
    <xf numFmtId="0" fontId="0" fillId="10" borderId="7" xfId="0" applyFill="1" applyBorder="1" applyAlignment="1">
      <alignment horizontal="left" vertical="top"/>
    </xf>
    <xf numFmtId="8" fontId="5" fillId="10" borderId="1" xfId="0" applyNumberFormat="1" applyFont="1" applyFill="1" applyBorder="1" applyAlignment="1">
      <alignment horizontal="left" vertical="center" wrapText="1"/>
    </xf>
    <xf numFmtId="165" fontId="6" fillId="10" borderId="17" xfId="0" applyNumberFormat="1" applyFont="1" applyFill="1" applyBorder="1" applyAlignment="1">
      <alignment horizontal="left" vertical="center" indent="1" shrinkToFit="1"/>
    </xf>
    <xf numFmtId="8" fontId="2" fillId="10" borderId="7" xfId="0" applyNumberFormat="1" applyFont="1" applyFill="1" applyBorder="1" applyAlignment="1">
      <alignment horizontal="center" vertical="center" wrapText="1"/>
    </xf>
    <xf numFmtId="166" fontId="6" fillId="5" borderId="18" xfId="0" applyNumberFormat="1" applyFont="1" applyFill="1" applyBorder="1" applyAlignment="1">
      <alignment horizontal="center" vertical="center" shrinkToFit="1"/>
    </xf>
    <xf numFmtId="1" fontId="6" fillId="5" borderId="10" xfId="0" applyNumberFormat="1" applyFont="1" applyFill="1" applyBorder="1" applyAlignment="1">
      <alignment horizontal="center" vertical="center" shrinkToFit="1"/>
    </xf>
    <xf numFmtId="164" fontId="6" fillId="5" borderId="11" xfId="0" applyNumberFormat="1" applyFont="1" applyFill="1" applyBorder="1" applyAlignment="1">
      <alignment horizontal="center" vertical="center" shrinkToFit="1"/>
    </xf>
    <xf numFmtId="1" fontId="6" fillId="18" borderId="10" xfId="0" applyNumberFormat="1" applyFont="1" applyFill="1" applyBorder="1" applyAlignment="1">
      <alignment horizontal="center" vertical="center" shrinkToFit="1"/>
    </xf>
    <xf numFmtId="165" fontId="6" fillId="18" borderId="11" xfId="0" applyNumberFormat="1" applyFont="1" applyFill="1" applyBorder="1" applyAlignment="1">
      <alignment horizontal="center" vertical="center" shrinkToFit="1"/>
    </xf>
    <xf numFmtId="1" fontId="6" fillId="9" borderId="10" xfId="0" applyNumberFormat="1" applyFont="1" applyFill="1" applyBorder="1" applyAlignment="1">
      <alignment horizontal="center" vertical="center" shrinkToFit="1"/>
    </xf>
    <xf numFmtId="164" fontId="6" fillId="9" borderId="11" xfId="0" applyNumberFormat="1" applyFont="1" applyFill="1" applyBorder="1" applyAlignment="1">
      <alignment horizontal="center" vertical="center" shrinkToFit="1"/>
    </xf>
    <xf numFmtId="1" fontId="6" fillId="19" borderId="10" xfId="0" applyNumberFormat="1" applyFont="1" applyFill="1" applyBorder="1" applyAlignment="1">
      <alignment horizontal="center" vertical="center" shrinkToFit="1"/>
    </xf>
    <xf numFmtId="164" fontId="6" fillId="19" borderId="11" xfId="0" applyNumberFormat="1" applyFont="1" applyFill="1" applyBorder="1" applyAlignment="1">
      <alignment horizontal="center" vertical="center" shrinkToFit="1"/>
    </xf>
    <xf numFmtId="165" fontId="3" fillId="19" borderId="7" xfId="0" applyNumberFormat="1" applyFont="1" applyFill="1" applyBorder="1" applyAlignment="1">
      <alignment horizontal="center" vertical="center" shrinkToFit="1"/>
    </xf>
    <xf numFmtId="1" fontId="6" fillId="21" borderId="16" xfId="0" applyNumberFormat="1" applyFont="1" applyFill="1" applyBorder="1" applyAlignment="1">
      <alignment horizontal="center" vertical="center" shrinkToFit="1"/>
    </xf>
    <xf numFmtId="166" fontId="6" fillId="20" borderId="18" xfId="0" applyNumberFormat="1" applyFont="1" applyFill="1" applyBorder="1" applyAlignment="1">
      <alignment horizontal="center" vertical="center" shrinkToFit="1"/>
    </xf>
    <xf numFmtId="1" fontId="6" fillId="22" borderId="10" xfId="0" applyNumberFormat="1" applyFont="1" applyFill="1" applyBorder="1" applyAlignment="1">
      <alignment horizontal="center" vertical="center" shrinkToFit="1"/>
    </xf>
    <xf numFmtId="164" fontId="3" fillId="22" borderId="11" xfId="0" applyNumberFormat="1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wrapText="1"/>
    </xf>
    <xf numFmtId="0" fontId="5" fillId="10" borderId="1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 wrapText="1"/>
    </xf>
    <xf numFmtId="0" fontId="9" fillId="0" borderId="30" xfId="0" applyFont="1" applyFill="1" applyBorder="1" applyAlignment="1">
      <alignment horizontal="left" vertical="top" wrapText="1"/>
    </xf>
    <xf numFmtId="0" fontId="10" fillId="0" borderId="25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10" fillId="0" borderId="26" xfId="0" applyFont="1" applyFill="1" applyBorder="1" applyAlignment="1">
      <alignment horizontal="left" vertical="top"/>
    </xf>
    <xf numFmtId="0" fontId="10" fillId="0" borderId="27" xfId="0" applyFont="1" applyFill="1" applyBorder="1" applyAlignment="1">
      <alignment horizontal="left" vertical="top"/>
    </xf>
    <xf numFmtId="0" fontId="10" fillId="0" borderId="28" xfId="0" applyFont="1" applyFill="1" applyBorder="1" applyAlignment="1">
      <alignment horizontal="left" vertical="top"/>
    </xf>
    <xf numFmtId="0" fontId="10" fillId="0" borderId="29" xfId="0" applyFont="1" applyFill="1" applyBorder="1" applyAlignment="1">
      <alignment horizontal="left" vertical="top"/>
    </xf>
    <xf numFmtId="0" fontId="10" fillId="0" borderId="20" xfId="0" applyFont="1" applyFill="1" applyBorder="1" applyAlignment="1">
      <alignment horizontal="left" vertical="top"/>
    </xf>
    <xf numFmtId="0" fontId="10" fillId="0" borderId="23" xfId="0" applyFont="1" applyFill="1" applyBorder="1" applyAlignment="1">
      <alignment horizontal="left" vertical="top"/>
    </xf>
    <xf numFmtId="0" fontId="10" fillId="0" borderId="24" xfId="0" applyFont="1" applyFill="1" applyBorder="1" applyAlignment="1">
      <alignment horizontal="left" vertical="top"/>
    </xf>
    <xf numFmtId="0" fontId="10" fillId="0" borderId="27" xfId="0" applyFont="1" applyFill="1" applyBorder="1" applyAlignment="1">
      <alignment vertical="top"/>
    </xf>
    <xf numFmtId="0" fontId="10" fillId="0" borderId="28" xfId="0" applyFont="1" applyFill="1" applyBorder="1" applyAlignment="1">
      <alignment vertical="top"/>
    </xf>
    <xf numFmtId="0" fontId="10" fillId="0" borderId="29" xfId="0" applyFont="1" applyFill="1" applyBorder="1" applyAlignment="1">
      <alignment vertical="top"/>
    </xf>
    <xf numFmtId="0" fontId="10" fillId="3" borderId="1" xfId="0" applyFont="1" applyFill="1" applyBorder="1" applyAlignment="1">
      <alignment vertical="top"/>
    </xf>
    <xf numFmtId="0" fontId="10" fillId="3" borderId="2" xfId="0" applyFont="1" applyFill="1" applyBorder="1" applyAlignment="1">
      <alignment vertical="top"/>
    </xf>
    <xf numFmtId="0" fontId="10" fillId="3" borderId="3" xfId="0" applyFont="1" applyFill="1" applyBorder="1" applyAlignment="1">
      <alignment vertical="top"/>
    </xf>
    <xf numFmtId="0" fontId="5" fillId="10" borderId="3" xfId="0" applyFont="1" applyFill="1" applyBorder="1" applyAlignment="1">
      <alignment horizontal="left" vertical="center" wrapText="1"/>
    </xf>
    <xf numFmtId="0" fontId="5" fillId="10" borderId="5" xfId="0" applyFont="1" applyFill="1" applyBorder="1" applyAlignment="1">
      <alignment horizontal="left" vertical="center" wrapText="1"/>
    </xf>
    <xf numFmtId="0" fontId="4" fillId="11" borderId="15" xfId="0" applyFont="1" applyFill="1" applyBorder="1" applyAlignment="1">
      <alignment horizontal="center" vertical="center" textRotation="90" wrapText="1"/>
    </xf>
    <xf numFmtId="0" fontId="4" fillId="4" borderId="7" xfId="0" applyFont="1" applyFill="1" applyBorder="1" applyAlignment="1">
      <alignment horizontal="center" vertical="center" textRotation="90" wrapText="1"/>
    </xf>
    <xf numFmtId="0" fontId="9" fillId="10" borderId="1" xfId="0" applyFont="1" applyFill="1" applyBorder="1" applyAlignment="1">
      <alignment horizontal="center" vertical="top"/>
    </xf>
    <xf numFmtId="0" fontId="9" fillId="10" borderId="2" xfId="0" applyFont="1" applyFill="1" applyBorder="1" applyAlignment="1">
      <alignment horizontal="center" vertical="top"/>
    </xf>
    <xf numFmtId="0" fontId="9" fillId="10" borderId="3" xfId="0" applyFont="1" applyFill="1" applyBorder="1" applyAlignment="1">
      <alignment horizontal="center" vertical="top"/>
    </xf>
    <xf numFmtId="0" fontId="4" fillId="14" borderId="8" xfId="0" applyFont="1" applyFill="1" applyBorder="1" applyAlignment="1">
      <alignment horizontal="center" vertical="center" textRotation="90" wrapText="1"/>
    </xf>
    <xf numFmtId="0" fontId="4" fillId="14" borderId="13" xfId="0" applyFont="1" applyFill="1" applyBorder="1" applyAlignment="1">
      <alignment horizontal="center" vertical="center" textRotation="90" wrapText="1"/>
    </xf>
    <xf numFmtId="165" fontId="3" fillId="21" borderId="8" xfId="0" applyNumberFormat="1" applyFont="1" applyFill="1" applyBorder="1" applyAlignment="1">
      <alignment horizontal="center" vertical="center" shrinkToFit="1"/>
    </xf>
    <xf numFmtId="165" fontId="3" fillId="21" borderId="13" xfId="0" applyNumberFormat="1" applyFont="1" applyFill="1" applyBorder="1" applyAlignment="1">
      <alignment horizontal="center" vertical="center" shrinkToFi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textRotation="90" wrapText="1"/>
    </xf>
    <xf numFmtId="0" fontId="4" fillId="4" borderId="14" xfId="0" applyFont="1" applyFill="1" applyBorder="1" applyAlignment="1">
      <alignment horizontal="center" vertical="center" textRotation="90" wrapText="1"/>
    </xf>
    <xf numFmtId="0" fontId="4" fillId="4" borderId="13" xfId="0" applyFont="1" applyFill="1" applyBorder="1" applyAlignment="1">
      <alignment horizontal="center" vertical="center" textRotation="90" wrapText="1"/>
    </xf>
    <xf numFmtId="165" fontId="3" fillId="9" borderId="8" xfId="0" applyNumberFormat="1" applyFont="1" applyFill="1" applyBorder="1" applyAlignment="1">
      <alignment horizontal="center" vertical="center" shrinkToFit="1"/>
    </xf>
    <xf numFmtId="165" fontId="3" fillId="9" borderId="14" xfId="0" applyNumberFormat="1" applyFont="1" applyFill="1" applyBorder="1" applyAlignment="1">
      <alignment horizontal="center" vertical="center" shrinkToFit="1"/>
    </xf>
    <xf numFmtId="165" fontId="3" fillId="9" borderId="13" xfId="0" applyNumberFormat="1" applyFont="1" applyFill="1" applyBorder="1" applyAlignment="1">
      <alignment horizontal="center" vertical="center" shrinkToFit="1"/>
    </xf>
    <xf numFmtId="0" fontId="7" fillId="17" borderId="1" xfId="1" applyFont="1" applyFill="1" applyBorder="1" applyAlignment="1">
      <alignment horizontal="center" vertical="center" wrapText="1"/>
    </xf>
    <xf numFmtId="0" fontId="7" fillId="17" borderId="2" xfId="1" applyFont="1" applyFill="1" applyBorder="1" applyAlignment="1">
      <alignment horizontal="center" vertical="center" wrapText="1"/>
    </xf>
    <xf numFmtId="0" fontId="7" fillId="17" borderId="3" xfId="1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right" vertical="top" wrapText="1"/>
    </xf>
    <xf numFmtId="0" fontId="2" fillId="15" borderId="2" xfId="0" applyFont="1" applyFill="1" applyBorder="1" applyAlignment="1">
      <alignment horizontal="right" vertical="top" wrapText="1"/>
    </xf>
    <xf numFmtId="0" fontId="2" fillId="15" borderId="21" xfId="0" applyFont="1" applyFill="1" applyBorder="1" applyAlignment="1">
      <alignment horizontal="right" vertical="top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textRotation="90"/>
    </xf>
    <xf numFmtId="0" fontId="4" fillId="5" borderId="13" xfId="0" applyFont="1" applyFill="1" applyBorder="1" applyAlignment="1">
      <alignment horizontal="center" vertical="center" textRotation="90"/>
    </xf>
    <xf numFmtId="165" fontId="3" fillId="5" borderId="14" xfId="0" applyNumberFormat="1" applyFont="1" applyFill="1" applyBorder="1" applyAlignment="1">
      <alignment horizontal="center" vertical="center" shrinkToFit="1"/>
    </xf>
    <xf numFmtId="165" fontId="3" fillId="5" borderId="13" xfId="0" applyNumberFormat="1" applyFont="1" applyFill="1" applyBorder="1" applyAlignment="1">
      <alignment horizontal="center" vertical="center" shrinkToFit="1"/>
    </xf>
    <xf numFmtId="0" fontId="4" fillId="7" borderId="15" xfId="0" applyFont="1" applyFill="1" applyBorder="1" applyAlignment="1">
      <alignment horizontal="center" vertical="center" textRotation="90" wrapText="1"/>
    </xf>
    <xf numFmtId="0" fontId="5" fillId="8" borderId="16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165" fontId="3" fillId="18" borderId="8" xfId="0" applyNumberFormat="1" applyFont="1" applyFill="1" applyBorder="1" applyAlignment="1">
      <alignment horizontal="center" vertical="center" shrinkToFit="1"/>
    </xf>
    <xf numFmtId="165" fontId="3" fillId="18" borderId="14" xfId="0" applyNumberFormat="1" applyFont="1" applyFill="1" applyBorder="1" applyAlignment="1">
      <alignment horizontal="center" vertical="center" shrinkToFit="1"/>
    </xf>
    <xf numFmtId="165" fontId="3" fillId="18" borderId="13" xfId="0" applyNumberFormat="1" applyFont="1" applyFill="1" applyBorder="1" applyAlignment="1">
      <alignment horizontal="center" vertical="center" shrinkToFit="1"/>
    </xf>
    <xf numFmtId="0" fontId="5" fillId="8" borderId="15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10" borderId="11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 wrapText="1"/>
    </xf>
  </cellXfs>
  <cellStyles count="2">
    <cellStyle name="Normale" xfId="0" builtinId="0"/>
    <cellStyle name="Normale 2" xfId="1" xr:uid="{DC0A03DB-CF14-4F4E-BF61-9577C81316F3}"/>
  </cellStyles>
  <dxfs count="0"/>
  <tableStyles count="0" defaultTableStyle="TableStyleMedium2" defaultPivotStyle="PivotStyleLight16"/>
  <colors>
    <mruColors>
      <color rgb="FFBCCFEA"/>
      <color rgb="FFCAD9EE"/>
      <color rgb="FFCDD9EF"/>
      <color rgb="FFD9E4F3"/>
      <color rgb="FFCCDBF0"/>
      <color rgb="FFDFE8F5"/>
      <color rgb="FFC5D6ED"/>
      <color rgb="FFFFDD71"/>
      <color rgb="FFEFB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8762</xdr:colOff>
      <xdr:row>18</xdr:row>
      <xdr:rowOff>0</xdr:rowOff>
    </xdr:from>
    <xdr:ext cx="228600" cy="191770"/>
    <xdr:sp macro="" textlink="">
      <xdr:nvSpPr>
        <xdr:cNvPr id="2" name="Textbox 8">
          <a:extLst>
            <a:ext uri="{FF2B5EF4-FFF2-40B4-BE49-F238E27FC236}">
              <a16:creationId xmlns:a16="http://schemas.microsoft.com/office/drawing/2014/main" id="{C72A0F06-246D-4C83-A884-F6473857B2AC}"/>
            </a:ext>
          </a:extLst>
        </xdr:cNvPr>
        <xdr:cNvSpPr txBox="1"/>
      </xdr:nvSpPr>
      <xdr:spPr>
        <a:xfrm>
          <a:off x="789812" y="13144500"/>
          <a:ext cx="228600" cy="191770"/>
        </a:xfrm>
        <a:prstGeom prst="rect">
          <a:avLst/>
        </a:prstGeom>
      </xdr:spPr>
      <xdr:txBody>
        <a:bodyPr vertOverflow="clip" lIns="0" tIns="0" rIns="0" bIns="0" anchor="t"/>
        <a:lstStyle/>
        <a:p>
          <a:endParaRPr sz="1200" b="0">
            <a:latin typeface="Symbol"/>
            <a:cs typeface="Symbol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DDB59-7E21-424A-A54C-61FFDD428993}">
  <sheetPr>
    <pageSetUpPr fitToPage="1"/>
  </sheetPr>
  <dimension ref="A1:AW50"/>
  <sheetViews>
    <sheetView tabSelected="1" zoomScale="130" zoomScaleNormal="130" workbookViewId="0">
      <selection activeCell="A4" sqref="A4:B4"/>
    </sheetView>
  </sheetViews>
  <sheetFormatPr defaultRowHeight="12.75" x14ac:dyDescent="0.2"/>
  <cols>
    <col min="1" max="1" width="14" style="1" customWidth="1"/>
    <col min="2" max="2" width="12.1640625" style="1" customWidth="1"/>
    <col min="3" max="3" width="51.83203125" style="1" customWidth="1"/>
    <col min="4" max="4" width="17.1640625" style="1" customWidth="1"/>
    <col min="5" max="6" width="22.83203125" style="1" customWidth="1"/>
    <col min="7" max="8" width="8.83203125" style="1" customWidth="1"/>
    <col min="9" max="10" width="7.83203125" style="1" customWidth="1"/>
    <col min="11" max="11" width="8.5" style="1" customWidth="1"/>
    <col min="12" max="13" width="10.1640625" style="1" customWidth="1"/>
    <col min="14" max="16" width="12.83203125" style="1" customWidth="1"/>
    <col min="17" max="16384" width="9.33203125" style="1"/>
  </cols>
  <sheetData>
    <row r="1" spans="1:20" ht="28.5" customHeight="1" x14ac:dyDescent="0.2">
      <c r="A1" s="125" t="s">
        <v>65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7"/>
    </row>
    <row r="2" spans="1:20" s="2" customFormat="1" ht="39" customHeight="1" x14ac:dyDescent="0.2">
      <c r="A2" s="131" t="s">
        <v>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3"/>
      <c r="Q2" s="1"/>
      <c r="R2" s="1"/>
      <c r="S2" s="1"/>
      <c r="T2" s="1"/>
    </row>
    <row r="3" spans="1:20" s="2" customFormat="1" ht="31.5" customHeight="1" x14ac:dyDescent="0.2">
      <c r="A3" s="125" t="s">
        <v>96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7"/>
      <c r="Q3" s="1"/>
      <c r="R3" s="1"/>
      <c r="S3" s="1"/>
      <c r="T3" s="1"/>
    </row>
    <row r="4" spans="1:20" ht="48.2" customHeight="1" x14ac:dyDescent="0.2">
      <c r="A4" s="134" t="s">
        <v>1</v>
      </c>
      <c r="B4" s="135"/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4" t="s">
        <v>68</v>
      </c>
      <c r="I4" s="3" t="s">
        <v>7</v>
      </c>
      <c r="J4" s="4" t="s">
        <v>69</v>
      </c>
      <c r="K4" s="3" t="s">
        <v>8</v>
      </c>
      <c r="L4" s="3" t="s">
        <v>9</v>
      </c>
      <c r="M4" s="4" t="s">
        <v>70</v>
      </c>
      <c r="N4" s="5" t="s">
        <v>10</v>
      </c>
      <c r="O4" s="85" t="s">
        <v>71</v>
      </c>
      <c r="P4" s="6" t="s">
        <v>11</v>
      </c>
    </row>
    <row r="5" spans="1:20" ht="110.25" customHeight="1" x14ac:dyDescent="0.2">
      <c r="A5" s="136" t="s">
        <v>12</v>
      </c>
      <c r="B5" s="7" t="s">
        <v>13</v>
      </c>
      <c r="C5" s="8" t="s">
        <v>14</v>
      </c>
      <c r="D5" s="9" t="s">
        <v>15</v>
      </c>
      <c r="E5" s="9" t="s">
        <v>16</v>
      </c>
      <c r="F5" s="9" t="s">
        <v>17</v>
      </c>
      <c r="G5" s="10">
        <v>1300</v>
      </c>
      <c r="H5" s="72"/>
      <c r="I5" s="10">
        <v>3900</v>
      </c>
      <c r="J5" s="72">
        <f>H5*3</f>
        <v>0</v>
      </c>
      <c r="K5" s="10">
        <v>2</v>
      </c>
      <c r="L5" s="11">
        <v>25.17</v>
      </c>
      <c r="M5" s="73"/>
      <c r="N5" s="12">
        <f>J5*K5*M5</f>
        <v>0</v>
      </c>
      <c r="O5" s="13"/>
      <c r="P5" s="138">
        <f>SUM(N5:N6)</f>
        <v>0</v>
      </c>
    </row>
    <row r="6" spans="1:20" ht="71.25" customHeight="1" x14ac:dyDescent="0.2">
      <c r="A6" s="137"/>
      <c r="B6" s="7" t="s">
        <v>18</v>
      </c>
      <c r="C6" s="9" t="s">
        <v>19</v>
      </c>
      <c r="D6" s="9" t="s">
        <v>20</v>
      </c>
      <c r="E6" s="9" t="s">
        <v>16</v>
      </c>
      <c r="F6" s="9" t="s">
        <v>17</v>
      </c>
      <c r="G6" s="10">
        <v>1100</v>
      </c>
      <c r="H6" s="72"/>
      <c r="I6" s="10">
        <v>3300</v>
      </c>
      <c r="J6" s="72">
        <f>H6*3</f>
        <v>0</v>
      </c>
      <c r="K6" s="10">
        <v>2</v>
      </c>
      <c r="L6" s="11">
        <v>16.28</v>
      </c>
      <c r="M6" s="73"/>
      <c r="N6" s="14">
        <f t="shared" ref="N6:N16" si="0">J6*K6*M6</f>
        <v>0</v>
      </c>
      <c r="O6" s="15"/>
      <c r="P6" s="139"/>
    </row>
    <row r="7" spans="1:20" ht="75.75" customHeight="1" x14ac:dyDescent="0.2">
      <c r="A7" s="140" t="s">
        <v>21</v>
      </c>
      <c r="B7" s="141" t="s">
        <v>22</v>
      </c>
      <c r="C7" s="16" t="s">
        <v>23</v>
      </c>
      <c r="D7" s="17" t="s">
        <v>24</v>
      </c>
      <c r="E7" s="17" t="s">
        <v>25</v>
      </c>
      <c r="F7" s="17" t="s">
        <v>17</v>
      </c>
      <c r="G7" s="18">
        <v>1200</v>
      </c>
      <c r="H7" s="74"/>
      <c r="I7" s="18">
        <v>3600</v>
      </c>
      <c r="J7" s="74">
        <f>H7*3</f>
        <v>0</v>
      </c>
      <c r="K7" s="18">
        <v>6</v>
      </c>
      <c r="L7" s="19">
        <v>20.95</v>
      </c>
      <c r="M7" s="74"/>
      <c r="N7" s="20">
        <f>J7*K7*M7</f>
        <v>0</v>
      </c>
      <c r="O7" s="21"/>
      <c r="P7" s="143">
        <f>N7+N8+N9+N10</f>
        <v>0</v>
      </c>
    </row>
    <row r="8" spans="1:20" ht="73.5" customHeight="1" x14ac:dyDescent="0.2">
      <c r="A8" s="140"/>
      <c r="B8" s="142"/>
      <c r="C8" s="16" t="s">
        <v>26</v>
      </c>
      <c r="D8" s="17" t="s">
        <v>24</v>
      </c>
      <c r="E8" s="17" t="s">
        <v>27</v>
      </c>
      <c r="F8" s="17" t="s">
        <v>17</v>
      </c>
      <c r="G8" s="18">
        <v>1200</v>
      </c>
      <c r="H8" s="74"/>
      <c r="I8" s="18">
        <v>3600</v>
      </c>
      <c r="J8" s="74">
        <f t="shared" ref="J8:J9" si="1">H8*3</f>
        <v>0</v>
      </c>
      <c r="K8" s="18">
        <v>4</v>
      </c>
      <c r="L8" s="19">
        <v>20.95</v>
      </c>
      <c r="M8" s="74"/>
      <c r="N8" s="20">
        <f t="shared" si="0"/>
        <v>0</v>
      </c>
      <c r="O8" s="21"/>
      <c r="P8" s="144"/>
    </row>
    <row r="9" spans="1:20" ht="84.75" customHeight="1" x14ac:dyDescent="0.2">
      <c r="A9" s="140"/>
      <c r="B9" s="141" t="s">
        <v>28</v>
      </c>
      <c r="C9" s="16" t="s">
        <v>29</v>
      </c>
      <c r="D9" s="17" t="s">
        <v>24</v>
      </c>
      <c r="E9" s="17" t="s">
        <v>27</v>
      </c>
      <c r="F9" s="17" t="s">
        <v>17</v>
      </c>
      <c r="G9" s="18">
        <v>960</v>
      </c>
      <c r="H9" s="74"/>
      <c r="I9" s="18">
        <v>2880</v>
      </c>
      <c r="J9" s="74">
        <f t="shared" si="1"/>
        <v>0</v>
      </c>
      <c r="K9" s="18">
        <v>4</v>
      </c>
      <c r="L9" s="19">
        <v>20.95</v>
      </c>
      <c r="M9" s="74"/>
      <c r="N9" s="20">
        <f t="shared" si="0"/>
        <v>0</v>
      </c>
      <c r="O9" s="21"/>
      <c r="P9" s="144"/>
    </row>
    <row r="10" spans="1:20" ht="72" customHeight="1" x14ac:dyDescent="0.2">
      <c r="A10" s="140"/>
      <c r="B10" s="146"/>
      <c r="C10" s="16" t="s">
        <v>30</v>
      </c>
      <c r="D10" s="16" t="s">
        <v>67</v>
      </c>
      <c r="E10" s="22" t="s">
        <v>31</v>
      </c>
      <c r="F10" s="22" t="s">
        <v>32</v>
      </c>
      <c r="G10" s="147" t="s">
        <v>33</v>
      </c>
      <c r="H10" s="148"/>
      <c r="I10" s="148"/>
      <c r="J10" s="148"/>
      <c r="K10" s="148"/>
      <c r="L10" s="149"/>
      <c r="M10" s="75"/>
      <c r="N10" s="23">
        <f>M10*3</f>
        <v>0</v>
      </c>
      <c r="O10" s="21"/>
      <c r="P10" s="145"/>
    </row>
    <row r="11" spans="1:20" ht="70.5" customHeight="1" x14ac:dyDescent="0.2">
      <c r="A11" s="119" t="s">
        <v>34</v>
      </c>
      <c r="B11" s="105" t="s">
        <v>35</v>
      </c>
      <c r="C11" s="25" t="s">
        <v>36</v>
      </c>
      <c r="D11" s="26" t="s">
        <v>37</v>
      </c>
      <c r="E11" s="27" t="s">
        <v>38</v>
      </c>
      <c r="F11" s="27" t="s">
        <v>39</v>
      </c>
      <c r="G11" s="28">
        <v>1200</v>
      </c>
      <c r="H11" s="76"/>
      <c r="I11" s="28">
        <v>3600</v>
      </c>
      <c r="J11" s="76">
        <f>H11*3</f>
        <v>0</v>
      </c>
      <c r="K11" s="28">
        <v>3</v>
      </c>
      <c r="L11" s="29">
        <v>20.95</v>
      </c>
      <c r="M11" s="77"/>
      <c r="N11" s="30">
        <f>J11*K11*M11</f>
        <v>0</v>
      </c>
      <c r="O11" s="31"/>
      <c r="P11" s="122">
        <f>SUM(N11:N13)</f>
        <v>0</v>
      </c>
    </row>
    <row r="12" spans="1:20" ht="68.25" customHeight="1" x14ac:dyDescent="0.2">
      <c r="A12" s="120"/>
      <c r="B12" s="106" t="s">
        <v>40</v>
      </c>
      <c r="C12" s="27" t="s">
        <v>41</v>
      </c>
      <c r="D12" s="26" t="s">
        <v>42</v>
      </c>
      <c r="E12" s="27" t="s">
        <v>16</v>
      </c>
      <c r="F12" s="27" t="s">
        <v>17</v>
      </c>
      <c r="G12" s="28">
        <v>960</v>
      </c>
      <c r="H12" s="76"/>
      <c r="I12" s="28">
        <v>2880</v>
      </c>
      <c r="J12" s="76">
        <f>H12*3</f>
        <v>0</v>
      </c>
      <c r="K12" s="28">
        <v>1</v>
      </c>
      <c r="L12" s="29">
        <v>75</v>
      </c>
      <c r="M12" s="77"/>
      <c r="N12" s="30">
        <f t="shared" si="0"/>
        <v>0</v>
      </c>
      <c r="O12" s="31"/>
      <c r="P12" s="123"/>
    </row>
    <row r="13" spans="1:20" ht="52.5" customHeight="1" x14ac:dyDescent="0.2">
      <c r="A13" s="121"/>
      <c r="B13" s="106" t="s">
        <v>94</v>
      </c>
      <c r="C13" s="27" t="s">
        <v>73</v>
      </c>
      <c r="D13" s="26" t="s">
        <v>74</v>
      </c>
      <c r="E13" s="27" t="s">
        <v>63</v>
      </c>
      <c r="F13" s="86" t="s">
        <v>64</v>
      </c>
      <c r="G13" s="150" t="s">
        <v>75</v>
      </c>
      <c r="H13" s="151"/>
      <c r="I13" s="151"/>
      <c r="J13" s="151"/>
      <c r="K13" s="151"/>
      <c r="L13" s="152"/>
      <c r="M13" s="77"/>
      <c r="N13" s="30">
        <f>M13*3</f>
        <v>0</v>
      </c>
      <c r="O13" s="31"/>
      <c r="P13" s="124"/>
    </row>
    <row r="14" spans="1:20" ht="73.349999999999994" customHeight="1" x14ac:dyDescent="0.2">
      <c r="A14" s="107" t="s">
        <v>95</v>
      </c>
      <c r="B14" s="32" t="s">
        <v>43</v>
      </c>
      <c r="C14" s="33" t="s">
        <v>44</v>
      </c>
      <c r="D14" s="33" t="s">
        <v>45</v>
      </c>
      <c r="E14" s="33" t="s">
        <v>38</v>
      </c>
      <c r="F14" s="33" t="s">
        <v>17</v>
      </c>
      <c r="G14" s="34">
        <v>960</v>
      </c>
      <c r="H14" s="78"/>
      <c r="I14" s="34">
        <v>2880</v>
      </c>
      <c r="J14" s="78">
        <f>H14*3</f>
        <v>0</v>
      </c>
      <c r="K14" s="34">
        <v>2</v>
      </c>
      <c r="L14" s="35">
        <v>25.17</v>
      </c>
      <c r="M14" s="79"/>
      <c r="N14" s="36">
        <f t="shared" si="0"/>
        <v>0</v>
      </c>
      <c r="O14" s="37"/>
      <c r="P14" s="80">
        <f>N14</f>
        <v>0</v>
      </c>
    </row>
    <row r="15" spans="1:20" ht="87.2" customHeight="1" x14ac:dyDescent="0.2">
      <c r="A15" s="38" t="s">
        <v>46</v>
      </c>
      <c r="B15" s="65" t="s">
        <v>59</v>
      </c>
      <c r="C15" s="39" t="s">
        <v>47</v>
      </c>
      <c r="D15" s="40" t="s">
        <v>45</v>
      </c>
      <c r="E15" s="41" t="s">
        <v>38</v>
      </c>
      <c r="F15" s="41" t="s">
        <v>17</v>
      </c>
      <c r="G15" s="42">
        <v>1300</v>
      </c>
      <c r="H15" s="83"/>
      <c r="I15" s="42">
        <v>3900</v>
      </c>
      <c r="J15" s="83">
        <f>H15*3</f>
        <v>0</v>
      </c>
      <c r="K15" s="42">
        <v>2</v>
      </c>
      <c r="L15" s="43">
        <v>25.17</v>
      </c>
      <c r="M15" s="83"/>
      <c r="N15" s="44">
        <f t="shared" si="0"/>
        <v>0</v>
      </c>
      <c r="O15" s="45"/>
      <c r="P15" s="84">
        <f>N15</f>
        <v>0</v>
      </c>
    </row>
    <row r="16" spans="1:20" ht="78" customHeight="1" x14ac:dyDescent="0.2">
      <c r="A16" s="112" t="s">
        <v>48</v>
      </c>
      <c r="B16" s="46" t="s">
        <v>49</v>
      </c>
      <c r="C16" s="47" t="s">
        <v>50</v>
      </c>
      <c r="D16" s="48" t="s">
        <v>51</v>
      </c>
      <c r="E16" s="49" t="s">
        <v>38</v>
      </c>
      <c r="F16" s="50" t="s">
        <v>17</v>
      </c>
      <c r="G16" s="51">
        <v>750</v>
      </c>
      <c r="H16" s="81"/>
      <c r="I16" s="51">
        <v>2250</v>
      </c>
      <c r="J16" s="81">
        <f>H16*3</f>
        <v>0</v>
      </c>
      <c r="K16" s="51">
        <v>1</v>
      </c>
      <c r="L16" s="52">
        <v>20.95</v>
      </c>
      <c r="M16" s="81"/>
      <c r="N16" s="53">
        <f t="shared" si="0"/>
        <v>0</v>
      </c>
      <c r="O16" s="54"/>
      <c r="P16" s="114">
        <f>N16+N17</f>
        <v>0</v>
      </c>
    </row>
    <row r="17" spans="1:49" ht="34.5" customHeight="1" x14ac:dyDescent="0.2">
      <c r="A17" s="113"/>
      <c r="B17" s="55" t="s">
        <v>52</v>
      </c>
      <c r="C17" s="56" t="s">
        <v>53</v>
      </c>
      <c r="D17" s="56" t="s">
        <v>54</v>
      </c>
      <c r="E17" s="57" t="s">
        <v>55</v>
      </c>
      <c r="F17" s="58" t="s">
        <v>56</v>
      </c>
      <c r="G17" s="116" t="s">
        <v>57</v>
      </c>
      <c r="H17" s="117"/>
      <c r="I17" s="117"/>
      <c r="J17" s="117"/>
      <c r="K17" s="117"/>
      <c r="L17" s="118"/>
      <c r="M17" s="82"/>
      <c r="N17" s="71">
        <f>M17*3</f>
        <v>0</v>
      </c>
      <c r="O17" s="59"/>
      <c r="P17" s="115"/>
    </row>
    <row r="18" spans="1:49" ht="84.75" customHeight="1" x14ac:dyDescent="0.2">
      <c r="A18" s="108" t="s">
        <v>60</v>
      </c>
      <c r="B18" s="24" t="s">
        <v>61</v>
      </c>
      <c r="C18" s="24" t="s">
        <v>62</v>
      </c>
      <c r="D18" s="67"/>
      <c r="E18" s="24" t="s">
        <v>63</v>
      </c>
      <c r="F18" s="68" t="s">
        <v>64</v>
      </c>
      <c r="G18" s="116" t="s">
        <v>66</v>
      </c>
      <c r="H18" s="117"/>
      <c r="I18" s="117"/>
      <c r="J18" s="117"/>
      <c r="K18" s="117"/>
      <c r="L18" s="118"/>
      <c r="M18" s="66"/>
      <c r="N18" s="69"/>
      <c r="O18" s="66"/>
      <c r="P18" s="70">
        <f>N18</f>
        <v>0</v>
      </c>
    </row>
    <row r="19" spans="1:49" ht="3.75" customHeight="1" x14ac:dyDescent="0.2"/>
    <row r="20" spans="1:49" s="64" customFormat="1" ht="25.5" customHeight="1" x14ac:dyDescent="0.2">
      <c r="A20" s="128" t="s">
        <v>58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30"/>
      <c r="M20" s="60"/>
      <c r="N20" s="61">
        <f>SUM(N5:N18)</f>
        <v>0</v>
      </c>
      <c r="O20" s="62"/>
      <c r="P20" s="63">
        <f>SUM(P5:P17)</f>
        <v>0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</row>
    <row r="22" spans="1:49" x14ac:dyDescent="0.2">
      <c r="A22" s="102" t="s">
        <v>72</v>
      </c>
      <c r="B22" s="103"/>
      <c r="C22" s="104"/>
    </row>
    <row r="23" spans="1:49" ht="4.5" customHeight="1" x14ac:dyDescent="0.2"/>
    <row r="24" spans="1:49" x14ac:dyDescent="0.2">
      <c r="A24" s="109" t="s">
        <v>76</v>
      </c>
      <c r="B24" s="110"/>
      <c r="C24" s="110"/>
      <c r="D24" s="110"/>
      <c r="E24" s="110"/>
      <c r="F24" s="111"/>
      <c r="G24" s="87"/>
      <c r="H24" s="87"/>
      <c r="I24" s="87"/>
      <c r="J24" s="87"/>
      <c r="K24" s="87"/>
    </row>
    <row r="25" spans="1:49" x14ac:dyDescent="0.2">
      <c r="A25" s="90" t="s">
        <v>77</v>
      </c>
      <c r="B25" s="91"/>
      <c r="C25" s="91"/>
      <c r="D25" s="91"/>
      <c r="E25" s="91"/>
      <c r="F25" s="92"/>
      <c r="G25" s="87"/>
      <c r="H25" s="87"/>
      <c r="I25" s="87"/>
      <c r="J25" s="87"/>
      <c r="K25" s="87"/>
    </row>
    <row r="26" spans="1:49" x14ac:dyDescent="0.2">
      <c r="A26" s="90" t="s">
        <v>78</v>
      </c>
      <c r="B26" s="91"/>
      <c r="C26" s="91"/>
      <c r="D26" s="91"/>
      <c r="E26" s="91"/>
      <c r="F26" s="92"/>
      <c r="G26" s="87"/>
      <c r="H26" s="87"/>
      <c r="I26" s="87"/>
      <c r="J26" s="87"/>
      <c r="K26" s="87"/>
    </row>
    <row r="27" spans="1:49" x14ac:dyDescent="0.2">
      <c r="A27" s="90" t="s">
        <v>79</v>
      </c>
      <c r="B27" s="91"/>
      <c r="C27" s="91"/>
      <c r="D27" s="91"/>
      <c r="E27" s="91"/>
      <c r="F27" s="92"/>
      <c r="G27" s="87"/>
      <c r="H27" s="87"/>
      <c r="I27" s="87"/>
      <c r="J27" s="87"/>
      <c r="K27" s="87"/>
    </row>
    <row r="28" spans="1:49" x14ac:dyDescent="0.2">
      <c r="A28" s="90" t="s">
        <v>88</v>
      </c>
      <c r="B28" s="91"/>
      <c r="C28" s="91"/>
      <c r="D28" s="91"/>
      <c r="E28" s="91"/>
      <c r="F28" s="92"/>
      <c r="G28" s="87"/>
      <c r="H28" s="87"/>
      <c r="I28" s="87"/>
      <c r="J28" s="87"/>
      <c r="K28" s="87"/>
    </row>
    <row r="29" spans="1:49" x14ac:dyDescent="0.2">
      <c r="A29" s="90" t="s">
        <v>80</v>
      </c>
      <c r="B29" s="91"/>
      <c r="C29" s="91"/>
      <c r="D29" s="91"/>
      <c r="E29" s="91"/>
      <c r="F29" s="92"/>
      <c r="G29" s="87"/>
      <c r="H29" s="87"/>
      <c r="I29" s="87"/>
      <c r="J29" s="87"/>
      <c r="K29" s="87"/>
    </row>
    <row r="30" spans="1:49" x14ac:dyDescent="0.2">
      <c r="A30" s="90" t="s">
        <v>81</v>
      </c>
      <c r="B30" s="91"/>
      <c r="C30" s="91"/>
      <c r="D30" s="91"/>
      <c r="E30" s="91"/>
      <c r="F30" s="92"/>
      <c r="G30" s="87"/>
      <c r="H30" s="87"/>
      <c r="I30" s="87"/>
      <c r="J30" s="87"/>
      <c r="K30" s="87"/>
    </row>
    <row r="31" spans="1:49" x14ac:dyDescent="0.2">
      <c r="A31" s="90" t="s">
        <v>82</v>
      </c>
      <c r="B31" s="91"/>
      <c r="C31" s="91"/>
      <c r="D31" s="91"/>
      <c r="E31" s="91"/>
      <c r="F31" s="92"/>
      <c r="G31" s="87"/>
      <c r="H31" s="87"/>
      <c r="I31" s="87"/>
      <c r="J31" s="87"/>
      <c r="K31" s="87"/>
    </row>
    <row r="32" spans="1:49" x14ac:dyDescent="0.2">
      <c r="A32" s="90" t="s">
        <v>89</v>
      </c>
      <c r="B32" s="91"/>
      <c r="C32" s="91"/>
      <c r="D32" s="91"/>
      <c r="E32" s="91"/>
      <c r="F32" s="92"/>
      <c r="G32" s="87"/>
      <c r="H32" s="87"/>
      <c r="I32" s="87"/>
      <c r="J32" s="87"/>
      <c r="K32" s="87"/>
    </row>
    <row r="33" spans="1:11" x14ac:dyDescent="0.2">
      <c r="A33" s="90" t="s">
        <v>90</v>
      </c>
      <c r="B33" s="91"/>
      <c r="C33" s="91"/>
      <c r="D33" s="91"/>
      <c r="E33" s="91"/>
      <c r="F33" s="92"/>
      <c r="G33" s="87"/>
      <c r="H33" s="87"/>
      <c r="I33" s="87"/>
      <c r="J33" s="87"/>
      <c r="K33" s="87"/>
    </row>
    <row r="34" spans="1:11" x14ac:dyDescent="0.2">
      <c r="A34" s="90" t="s">
        <v>91</v>
      </c>
      <c r="B34" s="91"/>
      <c r="C34" s="91"/>
      <c r="D34" s="91"/>
      <c r="E34" s="91"/>
      <c r="F34" s="92"/>
      <c r="G34" s="87"/>
      <c r="H34" s="87"/>
      <c r="I34" s="87"/>
      <c r="J34" s="87"/>
      <c r="K34" s="87"/>
    </row>
    <row r="35" spans="1:11" x14ac:dyDescent="0.2">
      <c r="A35" s="90" t="s">
        <v>83</v>
      </c>
      <c r="B35" s="91"/>
      <c r="C35" s="91"/>
      <c r="D35" s="91"/>
      <c r="E35" s="91"/>
      <c r="F35" s="92"/>
      <c r="G35" s="87"/>
      <c r="H35" s="87"/>
      <c r="I35" s="87"/>
      <c r="J35" s="87"/>
      <c r="K35" s="87"/>
    </row>
    <row r="36" spans="1:11" x14ac:dyDescent="0.2">
      <c r="A36" s="93" t="s">
        <v>84</v>
      </c>
      <c r="B36" s="94"/>
      <c r="C36" s="94"/>
      <c r="D36" s="94"/>
      <c r="E36" s="94"/>
      <c r="F36" s="95"/>
      <c r="G36" s="87"/>
      <c r="H36" s="87"/>
      <c r="I36" s="87"/>
      <c r="J36" s="87"/>
      <c r="K36" s="87"/>
    </row>
    <row r="37" spans="1:11" x14ac:dyDescent="0.2">
      <c r="A37" s="91"/>
      <c r="B37" s="91"/>
      <c r="C37" s="91"/>
      <c r="D37" s="91"/>
      <c r="E37" s="91"/>
      <c r="F37" s="91"/>
      <c r="G37" s="87"/>
      <c r="H37" s="87"/>
      <c r="I37" s="87"/>
      <c r="J37" s="87"/>
      <c r="K37" s="87"/>
    </row>
    <row r="38" spans="1:11" x14ac:dyDescent="0.2">
      <c r="A38" s="109" t="s">
        <v>76</v>
      </c>
      <c r="B38" s="110"/>
      <c r="C38" s="110"/>
      <c r="D38" s="110"/>
      <c r="E38" s="110"/>
      <c r="F38" s="111"/>
      <c r="G38" s="87"/>
      <c r="H38" s="87"/>
      <c r="I38" s="87"/>
      <c r="J38" s="87"/>
      <c r="K38" s="87"/>
    </row>
    <row r="39" spans="1:11" x14ac:dyDescent="0.2">
      <c r="A39" s="96" t="s">
        <v>77</v>
      </c>
      <c r="B39" s="97"/>
      <c r="C39" s="97"/>
      <c r="D39" s="97"/>
      <c r="E39" s="97"/>
      <c r="F39" s="98"/>
      <c r="G39" s="87"/>
      <c r="H39" s="87"/>
      <c r="I39" s="87"/>
      <c r="J39" s="87"/>
      <c r="K39" s="87"/>
    </row>
    <row r="40" spans="1:11" x14ac:dyDescent="0.2">
      <c r="A40" s="90" t="s">
        <v>85</v>
      </c>
      <c r="B40" s="91"/>
      <c r="C40" s="91"/>
      <c r="D40" s="91"/>
      <c r="E40" s="91"/>
      <c r="F40" s="92"/>
      <c r="G40" s="87"/>
      <c r="H40" s="87"/>
      <c r="I40" s="87"/>
      <c r="J40" s="87"/>
      <c r="K40" s="87"/>
    </row>
    <row r="41" spans="1:11" x14ac:dyDescent="0.2">
      <c r="A41" s="90" t="s">
        <v>79</v>
      </c>
      <c r="B41" s="91"/>
      <c r="C41" s="91"/>
      <c r="D41" s="91"/>
      <c r="E41" s="91"/>
      <c r="F41" s="92"/>
      <c r="G41" s="87"/>
      <c r="H41" s="87"/>
      <c r="I41" s="87"/>
      <c r="J41" s="87"/>
      <c r="K41" s="87"/>
    </row>
    <row r="42" spans="1:11" x14ac:dyDescent="0.2">
      <c r="A42" s="90" t="s">
        <v>88</v>
      </c>
      <c r="B42" s="91"/>
      <c r="C42" s="91"/>
      <c r="D42" s="91"/>
      <c r="E42" s="91"/>
      <c r="F42" s="92"/>
      <c r="G42" s="87"/>
      <c r="H42" s="87"/>
      <c r="I42" s="87"/>
      <c r="J42" s="87"/>
      <c r="K42" s="87"/>
    </row>
    <row r="43" spans="1:11" x14ac:dyDescent="0.2">
      <c r="A43" s="90" t="s">
        <v>86</v>
      </c>
      <c r="B43" s="91"/>
      <c r="C43" s="91"/>
      <c r="D43" s="91"/>
      <c r="E43" s="91"/>
      <c r="F43" s="92"/>
      <c r="G43" s="87"/>
      <c r="H43" s="87"/>
      <c r="I43" s="87"/>
      <c r="J43" s="87"/>
      <c r="K43" s="87"/>
    </row>
    <row r="44" spans="1:11" x14ac:dyDescent="0.2">
      <c r="A44" s="90" t="s">
        <v>92</v>
      </c>
      <c r="B44" s="91"/>
      <c r="C44" s="91"/>
      <c r="D44" s="91"/>
      <c r="E44" s="91"/>
      <c r="F44" s="92"/>
      <c r="G44" s="87"/>
      <c r="H44" s="87"/>
      <c r="I44" s="87"/>
      <c r="J44" s="87"/>
      <c r="K44" s="87"/>
    </row>
    <row r="45" spans="1:11" x14ac:dyDescent="0.2">
      <c r="A45" s="90" t="s">
        <v>90</v>
      </c>
      <c r="B45" s="91"/>
      <c r="C45" s="91"/>
      <c r="D45" s="91"/>
      <c r="E45" s="91"/>
      <c r="F45" s="92"/>
      <c r="G45" s="87"/>
      <c r="H45" s="87"/>
      <c r="I45" s="87"/>
      <c r="J45" s="87"/>
      <c r="K45" s="87"/>
    </row>
    <row r="46" spans="1:11" x14ac:dyDescent="0.2">
      <c r="A46" s="90" t="s">
        <v>93</v>
      </c>
      <c r="B46" s="91"/>
      <c r="C46" s="91"/>
      <c r="D46" s="91"/>
      <c r="E46" s="91"/>
      <c r="F46" s="92"/>
      <c r="G46" s="87"/>
      <c r="H46" s="87"/>
      <c r="I46" s="87"/>
      <c r="J46" s="87"/>
      <c r="K46" s="87"/>
    </row>
    <row r="47" spans="1:11" x14ac:dyDescent="0.2">
      <c r="A47" s="99" t="s">
        <v>87</v>
      </c>
      <c r="B47" s="100"/>
      <c r="C47" s="100"/>
      <c r="D47" s="100"/>
      <c r="E47" s="100"/>
      <c r="F47" s="101"/>
      <c r="G47" s="87"/>
      <c r="H47" s="87"/>
      <c r="I47" s="87"/>
      <c r="J47" s="87"/>
      <c r="K47" s="87"/>
    </row>
    <row r="48" spans="1:11" x14ac:dyDescent="0.2">
      <c r="A48" s="87"/>
      <c r="B48" s="87"/>
      <c r="C48" s="87"/>
      <c r="D48" s="89"/>
      <c r="E48" s="88"/>
      <c r="F48" s="88"/>
      <c r="G48" s="87"/>
      <c r="H48" s="87"/>
      <c r="I48" s="87"/>
      <c r="J48" s="87"/>
      <c r="K48" s="87"/>
    </row>
    <row r="49" spans="1:11" x14ac:dyDescent="0.2">
      <c r="A49" s="87"/>
      <c r="B49" s="87"/>
      <c r="C49" s="87"/>
      <c r="D49" s="87"/>
      <c r="E49" s="87"/>
      <c r="F49" s="87"/>
      <c r="G49" s="87"/>
      <c r="H49" s="87"/>
      <c r="I49" s="87"/>
      <c r="J49" s="87"/>
      <c r="K49" s="87"/>
    </row>
    <row r="50" spans="1:11" x14ac:dyDescent="0.2">
      <c r="G50" s="87"/>
      <c r="H50" s="87"/>
    </row>
  </sheetData>
  <mergeCells count="21">
    <mergeCell ref="A11:A13"/>
    <mergeCell ref="P11:P13"/>
    <mergeCell ref="A1:P1"/>
    <mergeCell ref="G18:L18"/>
    <mergeCell ref="A20:L20"/>
    <mergeCell ref="A2:P2"/>
    <mergeCell ref="A3:P3"/>
    <mergeCell ref="A4:B4"/>
    <mergeCell ref="A5:A6"/>
    <mergeCell ref="P5:P6"/>
    <mergeCell ref="A7:A10"/>
    <mergeCell ref="B7:B8"/>
    <mergeCell ref="P7:P10"/>
    <mergeCell ref="B9:B10"/>
    <mergeCell ref="G10:L10"/>
    <mergeCell ref="G13:L13"/>
    <mergeCell ref="A24:F24"/>
    <mergeCell ref="A38:F38"/>
    <mergeCell ref="A16:A17"/>
    <mergeCell ref="P16:P17"/>
    <mergeCell ref="G17:L17"/>
  </mergeCells>
  <printOptions horizontalCentered="1"/>
  <pageMargins left="0.25" right="0.25" top="0.75" bottom="0.75" header="0.3" footer="0.3"/>
  <pageSetup paperSize="8" scale="94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All. C Avviso Comune</vt:lpstr>
    </vt:vector>
  </TitlesOfParts>
  <Company>ComPG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Ricci Rita</dc:creator>
  <cp:lastModifiedBy>Angelelli Alessandro</cp:lastModifiedBy>
  <cp:lastPrinted>2024-05-08T07:12:39Z</cp:lastPrinted>
  <dcterms:created xsi:type="dcterms:W3CDTF">2024-05-07T08:24:31Z</dcterms:created>
  <dcterms:modified xsi:type="dcterms:W3CDTF">2024-05-09T11:08:24Z</dcterms:modified>
</cp:coreProperties>
</file>